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BIP za 2025 SZORC/"/>
    </mc:Choice>
  </mc:AlternateContent>
  <xr:revisionPtr revIDLastSave="0" documentId="8_{5BD4AE61-BB05-4FA2-B65F-4884AD3DE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<sst xmlns="http://schemas.openxmlformats.org/spreadsheetml/2006/main" count="58" uniqueCount="57">
  <si>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</si>
  <si>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</si>
  <si>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</si>
  <si>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</si>
  <si>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</si>
  <si>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</si>
  <si>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31.12.2025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</si>
  <si>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</si>
  <si>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</si>
  <si>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</si>
  <si>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</si>
  <si>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2026.03.06</t>
  </si>
  <si>
    <t>..................................................................
 Kierownik jednostki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</si>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</sst>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27706-9095-49E8-BF7B-D2F39CF7ADF1}">
  <sheetPr>
    <pageSetUpPr fitToPage="1"/>
  </sheetPr>
  <dimension ref="A1:M77"/>
  <sheetViews>
    <sheetView showGridLines="0" tabSelected="1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13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22.5" customHeight="1" x14ac:dyDescent="0.25">
      <c r="A4" s="8" t="s">
        <v>14</v>
      </c>
      <c r="B4" s="7"/>
      <c r="C4" s="42" t="str">
        <f>IF(G4,"Rachunek zysków i strat","Zestawienie zmian w funduszu jednostki")</f>
        <v>Rachunek zysków i strat</v>
      </c>
      <c r="D4" s="43"/>
      <c r="E4" s="45" t="s">
        <v>15</v>
      </c>
      <c r="F4" s="46"/>
      <c r="G4" s="15" t="b">
        <v>1</v>
      </c>
      <c r="H4" s="15"/>
    </row>
    <row r="5" spans="1:13" ht="15" customHeight="1" x14ac:dyDescent="0.25">
      <c r="A5" s="8" t="s">
        <v>16</v>
      </c>
      <c r="B5" s="7"/>
      <c r="C5" s="44" t="str">
        <f>IF(G5,"sporządzony","sporządzone")</f>
        <v>sporządzony</v>
      </c>
      <c r="D5" s="43"/>
      <c r="E5" s="45"/>
      <c r="F5" s="46"/>
      <c r="G5" s="15" t="b">
        <v>1</v>
      </c>
    </row>
    <row r="6" spans="1:13" ht="15" customHeight="1" x14ac:dyDescent="0.25">
      <c r="A6" s="8" t="s">
        <v>17</v>
      </c>
      <c r="B6" s="7"/>
      <c r="C6" s="44" t="str">
        <f>CONCATENATE("na dzień ",G6)</f>
        <v>na dzień 31.12.2025</v>
      </c>
      <c r="D6" s="43"/>
      <c r="E6" s="45"/>
      <c r="F6" s="46"/>
      <c r="G6" s="15" t="s">
        <v>6</v>
      </c>
    </row>
    <row r="7" spans="1:13" ht="15" customHeight="1" x14ac:dyDescent="0.25">
      <c r="A7" s="12"/>
      <c r="B7" s="11"/>
      <c r="C7" s="44" t="str">
        <f>IF(G4,"Wariant porównawczy","")</f>
        <v>Wariant porównawczy</v>
      </c>
      <c r="D7" s="43"/>
      <c r="E7" s="25" t="s">
        <v>1</v>
      </c>
      <c r="F7" s="26"/>
      <c r="G7" s="27">
        <v>2025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2025</v>
      </c>
    </row>
    <row r="9" spans="1:13" ht="15" customHeight="1" x14ac:dyDescent="0.25">
      <c r="A9" s="12" t="s">
        <v>18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19</v>
      </c>
      <c r="B12" s="1"/>
      <c r="C12" s="1"/>
      <c r="D12" s="31"/>
      <c r="E12" s="28">
        <v>484922.33</v>
      </c>
      <c r="F12" s="28">
        <v>586168.93999999994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20</v>
      </c>
      <c r="B13" s="1"/>
      <c r="C13" s="1"/>
      <c r="D13" s="31"/>
      <c r="E13" s="28">
        <v>477075.23</v>
      </c>
      <c r="F13" s="28">
        <v>579464.72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21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22</v>
      </c>
      <c r="B15" s="1"/>
      <c r="C15" s="1"/>
      <c r="D15" s="31"/>
      <c r="E15" s="28">
        <v>0</v>
      </c>
      <c r="F15" s="28">
        <v>0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23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24</v>
      </c>
      <c r="B17" s="1"/>
      <c r="C17" s="1"/>
      <c r="D17" s="31"/>
      <c r="E17" s="28">
        <v>0</v>
      </c>
      <c r="F17" s="28">
        <v>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25</v>
      </c>
      <c r="B18" s="1"/>
      <c r="C18" s="1"/>
      <c r="D18" s="31"/>
      <c r="E18" s="28">
        <v>7847.1</v>
      </c>
      <c r="F18" s="28">
        <v>6704.22</v>
      </c>
      <c r="G18" s="15" t="b">
        <v>0</v>
      </c>
      <c r="H18" s="15"/>
      <c r="I18" s="15"/>
      <c r="J18" s="15"/>
      <c r="K18" s="15"/>
      <c r="L18" s="15"/>
      <c r="M18" s="15"/>
    </row>
    <row r="19" spans="1:13" ht="15" customHeight="1" x14ac:dyDescent="0.25">
      <c r="A19" s="2" t="s">
        <v>26</v>
      </c>
      <c r="B19" s="1"/>
      <c r="C19" s="1"/>
      <c r="D19" s="31"/>
      <c r="E19" s="28">
        <v>11169443.84</v>
      </c>
      <c r="F19" s="28">
        <v>12515496.310000001</v>
      </c>
      <c r="G19" s="15" t="b">
        <v>1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27</v>
      </c>
      <c r="B20" s="1"/>
      <c r="C20" s="1"/>
      <c r="D20" s="31"/>
      <c r="E20" s="28">
        <v>135214.66</v>
      </c>
      <c r="F20" s="28">
        <v>148831.56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28</v>
      </c>
      <c r="B21" s="1"/>
      <c r="C21" s="1"/>
      <c r="D21" s="31"/>
      <c r="E21" s="28">
        <v>1021703.95</v>
      </c>
      <c r="F21" s="28">
        <v>1014933.26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29</v>
      </c>
      <c r="B22" s="1"/>
      <c r="C22" s="1"/>
      <c r="D22" s="31"/>
      <c r="E22" s="28">
        <v>193809.14</v>
      </c>
      <c r="F22" s="28">
        <v>438685.01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30</v>
      </c>
      <c r="B23" s="1"/>
      <c r="C23" s="1"/>
      <c r="D23" s="31"/>
      <c r="E23" s="28">
        <v>18309.05</v>
      </c>
      <c r="F23" s="28">
        <v>23231.77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31</v>
      </c>
      <c r="B24" s="1"/>
      <c r="C24" s="1"/>
      <c r="D24" s="31"/>
      <c r="E24" s="28">
        <v>7777159.9800000004</v>
      </c>
      <c r="F24" s="28">
        <v>8678131.9399999995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32</v>
      </c>
      <c r="B25" s="1"/>
      <c r="C25" s="1"/>
      <c r="D25" s="31"/>
      <c r="E25" s="28">
        <v>2016111.76</v>
      </c>
      <c r="F25" s="28">
        <v>2203460.2799999998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33</v>
      </c>
      <c r="B26" s="1"/>
      <c r="C26" s="1"/>
      <c r="D26" s="31"/>
      <c r="E26" s="28">
        <v>7135.3</v>
      </c>
      <c r="F26" s="28">
        <v>8222.49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34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35</v>
      </c>
      <c r="B28" s="1"/>
      <c r="C28" s="1"/>
      <c r="D28" s="31"/>
      <c r="E28" s="28">
        <v>0</v>
      </c>
      <c r="F28" s="28">
        <v>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36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15" customHeight="1" x14ac:dyDescent="0.25">
      <c r="A30" s="2" t="s">
        <v>37</v>
      </c>
      <c r="B30" s="1"/>
      <c r="C30" s="1"/>
      <c r="D30" s="31"/>
      <c r="E30" s="28">
        <v>-10684521.51</v>
      </c>
      <c r="F30" s="28">
        <v>-11929327.369999999</v>
      </c>
      <c r="G30" s="15" t="b">
        <v>1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38</v>
      </c>
      <c r="B31" s="1"/>
      <c r="C31" s="1"/>
      <c r="D31" s="31"/>
      <c r="E31" s="28">
        <v>12868.88</v>
      </c>
      <c r="F31" s="28">
        <v>6177.68</v>
      </c>
      <c r="G31" s="15" t="b">
        <v>1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39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40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41</v>
      </c>
      <c r="B34" s="1"/>
      <c r="C34" s="1"/>
      <c r="D34" s="31"/>
      <c r="E34" s="28">
        <v>12868.88</v>
      </c>
      <c r="F34" s="28">
        <v>6177.68</v>
      </c>
      <c r="G34" s="15" t="b">
        <v>0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42</v>
      </c>
      <c r="B35" s="1"/>
      <c r="C35" s="1"/>
      <c r="D35" s="31"/>
      <c r="E35" s="28">
        <v>531.12</v>
      </c>
      <c r="F35" s="28">
        <v>582.74</v>
      </c>
      <c r="G35" s="15" t="b">
        <v>1</v>
      </c>
      <c r="H35" s="15"/>
      <c r="I35" s="15"/>
      <c r="J35" s="15"/>
      <c r="K35" s="15"/>
      <c r="L35" s="15"/>
      <c r="M35" s="15"/>
    </row>
    <row r="36" spans="1:13" ht="24" customHeight="1" x14ac:dyDescent="0.25">
      <c r="A36" s="2" t="s">
        <v>43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44</v>
      </c>
      <c r="B37" s="1"/>
      <c r="C37" s="1"/>
      <c r="D37" s="31"/>
      <c r="E37" s="28">
        <v>531.12</v>
      </c>
      <c r="F37" s="28">
        <v>582.74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45</v>
      </c>
      <c r="B38" s="1"/>
      <c r="C38" s="1"/>
      <c r="D38" s="31"/>
      <c r="E38" s="28">
        <v>-10672183.75</v>
      </c>
      <c r="F38" s="28">
        <v>-11923732.43</v>
      </c>
      <c r="G38" s="15" t="b">
        <v>1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46</v>
      </c>
      <c r="B39" s="1"/>
      <c r="C39" s="1"/>
      <c r="D39" s="31"/>
      <c r="E39" s="28">
        <v>43134.61</v>
      </c>
      <c r="F39" s="28">
        <v>40647.379999999997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" t="s">
        <v>47</v>
      </c>
      <c r="B40" s="1"/>
      <c r="C40" s="1"/>
      <c r="D40" s="31"/>
      <c r="E40" s="28">
        <v>0</v>
      </c>
      <c r="F40" s="28">
        <v>0</v>
      </c>
      <c r="G40" s="15" t="b">
        <v>0</v>
      </c>
      <c r="H40" s="15"/>
      <c r="I40" s="15"/>
      <c r="J40" s="15"/>
      <c r="K40" s="15"/>
      <c r="L40" s="15"/>
      <c r="M40" s="15"/>
    </row>
    <row r="41" spans="1:13" ht="15" customHeight="1" x14ac:dyDescent="0.25">
      <c r="A41" s="2" t="s">
        <v>48</v>
      </c>
      <c r="B41" s="1"/>
      <c r="C41" s="1"/>
      <c r="D41" s="31"/>
      <c r="E41" s="28">
        <v>43134.61</v>
      </c>
      <c r="F41" s="28">
        <v>40647.379999999997</v>
      </c>
      <c r="G41" s="15" t="b">
        <v>0</v>
      </c>
      <c r="H41" s="15"/>
      <c r="I41" s="15"/>
      <c r="J41" s="15"/>
      <c r="K41" s="15"/>
      <c r="L41" s="15"/>
      <c r="M41" s="15"/>
    </row>
    <row r="42" spans="1:13" ht="15" customHeight="1" x14ac:dyDescent="0.25">
      <c r="A42" s="2" t="s">
        <v>49</v>
      </c>
      <c r="B42" s="1"/>
      <c r="C42" s="1"/>
      <c r="D42" s="31"/>
      <c r="E42" s="28">
        <v>0</v>
      </c>
      <c r="F42" s="28">
        <v>0</v>
      </c>
      <c r="G42" s="15" t="b">
        <v>0</v>
      </c>
      <c r="H42" s="15"/>
      <c r="I42" s="15"/>
      <c r="J42" s="15"/>
      <c r="K42" s="15"/>
      <c r="L42" s="15"/>
      <c r="M42" s="15"/>
    </row>
    <row r="43" spans="1:13" ht="15" customHeight="1" x14ac:dyDescent="0.25">
      <c r="A43" s="2" t="s">
        <v>50</v>
      </c>
      <c r="B43" s="1"/>
      <c r="C43" s="1"/>
      <c r="D43" s="31"/>
      <c r="E43" s="28">
        <v>42497.61</v>
      </c>
      <c r="F43" s="28">
        <v>39943.11</v>
      </c>
      <c r="G43" s="15" t="b">
        <v>1</v>
      </c>
      <c r="H43" s="15"/>
      <c r="I43" s="15"/>
      <c r="J43" s="15"/>
      <c r="K43" s="15"/>
      <c r="L43" s="15"/>
      <c r="M43" s="15"/>
    </row>
    <row r="44" spans="1:13" ht="15" customHeight="1" x14ac:dyDescent="0.25">
      <c r="A44" s="2" t="s">
        <v>51</v>
      </c>
      <c r="B44" s="1"/>
      <c r="C44" s="1"/>
      <c r="D44" s="31"/>
      <c r="E44" s="28">
        <v>0</v>
      </c>
      <c r="F44" s="28">
        <v>0</v>
      </c>
      <c r="G44" s="15" t="b">
        <v>0</v>
      </c>
      <c r="H44" s="15"/>
      <c r="I44" s="15"/>
      <c r="J44" s="15"/>
      <c r="K44" s="15"/>
      <c r="L44" s="15"/>
      <c r="M44" s="15"/>
    </row>
    <row r="45" spans="1:13" ht="15" customHeight="1" x14ac:dyDescent="0.25">
      <c r="A45" s="2" t="s">
        <v>52</v>
      </c>
      <c r="B45" s="1"/>
      <c r="C45" s="1"/>
      <c r="D45" s="31"/>
      <c r="E45" s="28">
        <v>42497.61</v>
      </c>
      <c r="F45" s="28">
        <v>39943.11</v>
      </c>
      <c r="G45" s="15" t="b">
        <v>0</v>
      </c>
      <c r="H45" s="15"/>
      <c r="I45" s="15"/>
      <c r="J45" s="15"/>
      <c r="K45" s="15"/>
      <c r="L45" s="15"/>
      <c r="M45" s="15"/>
    </row>
    <row r="46" spans="1:13" ht="15" customHeight="1" x14ac:dyDescent="0.25">
      <c r="A46" s="2" t="s">
        <v>53</v>
      </c>
      <c r="B46" s="1"/>
      <c r="C46" s="1"/>
      <c r="D46" s="31"/>
      <c r="E46" s="28">
        <v>-10671546.75</v>
      </c>
      <c r="F46" s="28">
        <v>-11923028.16</v>
      </c>
      <c r="G46" s="15" t="b">
        <v>1</v>
      </c>
      <c r="H46" s="15"/>
      <c r="I46" s="15"/>
      <c r="J46" s="15"/>
      <c r="K46" s="15"/>
      <c r="L46" s="15"/>
      <c r="M46" s="15"/>
    </row>
    <row r="47" spans="1:13" ht="15" customHeight="1" x14ac:dyDescent="0.25">
      <c r="A47" s="2" t="s">
        <v>54</v>
      </c>
      <c r="B47" s="1"/>
      <c r="C47" s="1"/>
      <c r="D47" s="31"/>
      <c r="E47" s="28">
        <v>0</v>
      </c>
      <c r="F47" s="28">
        <v>0</v>
      </c>
      <c r="G47" s="15" t="b">
        <v>1</v>
      </c>
      <c r="H47" s="15"/>
      <c r="I47" s="15"/>
      <c r="J47" s="15"/>
      <c r="K47" s="15"/>
      <c r="L47" s="15"/>
      <c r="M47" s="15"/>
    </row>
    <row r="48" spans="1:13" ht="15" customHeight="1" x14ac:dyDescent="0.25">
      <c r="A48" s="2" t="s">
        <v>55</v>
      </c>
      <c r="B48" s="1"/>
      <c r="C48" s="1"/>
      <c r="D48" s="31"/>
      <c r="E48" s="28">
        <v>0</v>
      </c>
      <c r="F48" s="28">
        <v>0</v>
      </c>
      <c r="G48" s="15" t="b">
        <v>1</v>
      </c>
      <c r="H48" s="15"/>
      <c r="I48" s="15"/>
      <c r="J48" s="15"/>
      <c r="K48" s="15"/>
      <c r="L48" s="15"/>
      <c r="M48" s="15"/>
    </row>
    <row r="49" spans="1:13" ht="15" customHeight="1" x14ac:dyDescent="0.25">
      <c r="A49" s="2" t="s">
        <v>56</v>
      </c>
      <c r="B49" s="1"/>
      <c r="C49" s="1"/>
      <c r="D49" s="31"/>
      <c r="E49" s="28">
        <v>-10671546.75</v>
      </c>
      <c r="F49" s="28">
        <v>-11923028.16</v>
      </c>
      <c r="G49" s="15" t="b">
        <v>1</v>
      </c>
      <c r="H49" s="15"/>
      <c r="I49" s="15"/>
      <c r="J49" s="15"/>
      <c r="K49" s="15"/>
      <c r="L49" s="15"/>
      <c r="M49" s="15"/>
    </row>
    <row r="50" spans="1:13" ht="15" customHeight="1" x14ac:dyDescent="0.25">
      <c r="A50" s="20"/>
      <c r="B50" s="20"/>
      <c r="C50" s="20"/>
      <c r="D50" s="20"/>
      <c r="E50" s="21"/>
      <c r="F50" s="22"/>
      <c r="G50" s="15"/>
      <c r="H50" s="15"/>
      <c r="I50" s="15"/>
      <c r="J50" s="15"/>
      <c r="K50" s="15"/>
      <c r="L50" s="15"/>
      <c r="M50" s="15"/>
    </row>
    <row r="51" spans="1:13" ht="13.5" hidden="1" customHeight="1" x14ac:dyDescent="0.25">
      <c r="A51" s="32" t="s">
        <v>9</v>
      </c>
      <c r="B51" s="32"/>
      <c r="C51" s="32"/>
      <c r="D51" s="32"/>
      <c r="E51" s="18"/>
      <c r="F51" s="18"/>
      <c r="G51" s="29">
        <v>2025</v>
      </c>
    </row>
    <row r="52" spans="1:13" ht="15" customHeight="1" x14ac:dyDescent="0.25">
      <c r="A52" s="32"/>
      <c r="B52" s="32"/>
      <c r="C52" s="32"/>
      <c r="D52" s="32"/>
      <c r="E52" s="23"/>
      <c r="F52" s="30">
        <v>0</v>
      </c>
      <c r="G52" s="15" t="b">
        <v>0</v>
      </c>
    </row>
    <row r="53" spans="1:13" ht="15" customHeight="1" x14ac:dyDescent="0.25">
      <c r="A53" s="24"/>
      <c r="B53" s="24"/>
      <c r="C53" s="24"/>
      <c r="D53" s="24"/>
      <c r="E53" s="23"/>
      <c r="F53" s="23"/>
      <c r="G53" s="15"/>
    </row>
    <row r="54" spans="1:13" ht="36" customHeight="1" x14ac:dyDescent="0.25">
      <c r="A54" s="14" t="s">
        <v>10</v>
      </c>
      <c r="B54" s="14"/>
      <c r="C54" s="14" t="str">
        <f>G54&amp;CHAR(10)&amp;"......................................."&amp;CHAR(10)&amp;"rok, miesiąc, dzień"</f>
        <v>2026.03.06
.......................................
rok, miesiąc, dzień</v>
      </c>
      <c r="D54" s="14"/>
      <c r="E54" s="14" t="s">
        <v>12</v>
      </c>
      <c r="F54" s="13"/>
      <c r="G54" s="15" t="s">
        <v>11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49">
    <cfRule type="expression" dxfId="3" priority="10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49">
    <cfRule type="expression" dxfId="1" priority="9">
      <formula>AND($G$3,$F12=0)</formula>
    </cfRule>
  </conditionalFormatting>
  <conditionalFormatting sqref="F52">
    <cfRule type="expression" dxfId="0" priority="7">
      <formula>OR($G52=FALSE,AND($G$3,$F52=0))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26.02.0011.44067, VULCAN sp. z o.o., licencja: bialystok, Miasto Białystok, ul. Słonimska 1, 15-950 Białystok&amp;C
&amp;"Calibri"&amp;8Strona &amp;P z &amp;N
&amp;R
&amp;"Calibri"&amp;7</oddFooter>
  </headerFooter>
  <ignoredErrors>
    <ignoredError sqref="A1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26.02.0011.44067</dc:creator>
  <cp:keywords/>
  <dc:description/>
  <cp:lastModifiedBy>Agnieszka Sokołowska</cp:lastModifiedBy>
  <cp:lastPrinted>2017-03-30T11:54:44Z</cp:lastPrinted>
  <dcterms:created xsi:type="dcterms:W3CDTF">2017-03-27T06:22:35Z</dcterms:created>
  <dcterms:modified xsi:type="dcterms:W3CDTF">2026-04-24T10:49:00Z</dcterms:modified>
  <cp:category/>
</cp:coreProperties>
</file>